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320" windowHeight="1212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75"/>
  <c r="L165"/>
  <c r="L176" s="1"/>
  <c r="L156"/>
  <c r="L146"/>
  <c r="L137"/>
  <c r="L127"/>
  <c r="L138" s="1"/>
  <c r="L119"/>
  <c r="L118"/>
  <c r="L108"/>
  <c r="L99"/>
  <c r="L89"/>
  <c r="L80"/>
  <c r="L70"/>
  <c r="L81" s="1"/>
  <c r="L62"/>
  <c r="L61"/>
  <c r="L51"/>
  <c r="L42"/>
  <c r="L32"/>
  <c r="L43" s="1"/>
  <c r="L23"/>
  <c r="L13"/>
  <c r="L24" s="1"/>
  <c r="A109"/>
  <c r="B195"/>
  <c r="A195"/>
  <c r="J194"/>
  <c r="I194"/>
  <c r="H194"/>
  <c r="G194"/>
  <c r="F194"/>
  <c r="B185"/>
  <c r="A185"/>
  <c r="J184"/>
  <c r="J195" s="1"/>
  <c r="I184"/>
  <c r="H184"/>
  <c r="G184"/>
  <c r="F184"/>
  <c r="B176"/>
  <c r="A176"/>
  <c r="J175"/>
  <c r="I175"/>
  <c r="H175"/>
  <c r="G175"/>
  <c r="F175"/>
  <c r="B166"/>
  <c r="A166"/>
  <c r="J165"/>
  <c r="I165"/>
  <c r="H165"/>
  <c r="H176" s="1"/>
  <c r="G165"/>
  <c r="F165"/>
  <c r="B157"/>
  <c r="A157"/>
  <c r="J156"/>
  <c r="I156"/>
  <c r="H156"/>
  <c r="G156"/>
  <c r="F156"/>
  <c r="B147"/>
  <c r="A147"/>
  <c r="J146"/>
  <c r="J157" s="1"/>
  <c r="I146"/>
  <c r="H146"/>
  <c r="G146"/>
  <c r="F146"/>
  <c r="B138"/>
  <c r="A138"/>
  <c r="J137"/>
  <c r="I137"/>
  <c r="H137"/>
  <c r="G137"/>
  <c r="F137"/>
  <c r="B128"/>
  <c r="A128"/>
  <c r="J127"/>
  <c r="I127"/>
  <c r="H127"/>
  <c r="H138" s="1"/>
  <c r="G127"/>
  <c r="F127"/>
  <c r="B119"/>
  <c r="A119"/>
  <c r="J118"/>
  <c r="I118"/>
  <c r="H118"/>
  <c r="G118"/>
  <c r="F118"/>
  <c r="J108"/>
  <c r="I108"/>
  <c r="H108"/>
  <c r="G108"/>
  <c r="F108"/>
  <c r="B100"/>
  <c r="A100"/>
  <c r="J99"/>
  <c r="I99"/>
  <c r="H99"/>
  <c r="G99"/>
  <c r="F99"/>
  <c r="B90"/>
  <c r="A90"/>
  <c r="J89"/>
  <c r="I89"/>
  <c r="I100" s="1"/>
  <c r="H89"/>
  <c r="G89"/>
  <c r="G100" s="1"/>
  <c r="F89"/>
  <c r="B81"/>
  <c r="A81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I43" s="1"/>
  <c r="H32"/>
  <c r="G32"/>
  <c r="G43" s="1"/>
  <c r="F32"/>
  <c r="B24"/>
  <c r="A24"/>
  <c r="B14"/>
  <c r="A14"/>
  <c r="G23"/>
  <c r="H23"/>
  <c r="I23"/>
  <c r="J23"/>
  <c r="F23"/>
  <c r="L100" l="1"/>
  <c r="L195"/>
  <c r="F81"/>
  <c r="I119"/>
  <c r="L157"/>
  <c r="H43"/>
  <c r="F62"/>
  <c r="J100"/>
  <c r="H119"/>
  <c r="G138"/>
  <c r="I157"/>
  <c r="G176"/>
  <c r="I195"/>
  <c r="L196"/>
  <c r="I81"/>
  <c r="J62"/>
  <c r="H81"/>
  <c r="F100"/>
  <c r="G119"/>
  <c r="J138"/>
  <c r="H157"/>
  <c r="J176"/>
  <c r="H195"/>
  <c r="G62"/>
  <c r="F43"/>
  <c r="J43"/>
  <c r="H62"/>
  <c r="I62"/>
  <c r="J81"/>
  <c r="G81"/>
  <c r="H100"/>
  <c r="J119"/>
  <c r="I138"/>
  <c r="G157"/>
  <c r="I176"/>
  <c r="G195"/>
  <c r="F119"/>
  <c r="F138"/>
  <c r="F157"/>
  <c r="F176"/>
  <c r="F195"/>
  <c r="J196"/>
  <c r="H196"/>
  <c r="H13"/>
  <c r="H24"/>
  <c r="J24"/>
  <c r="J13"/>
  <c r="F13"/>
  <c r="F24"/>
  <c r="F196"/>
  <c r="G13"/>
  <c r="G24"/>
  <c r="G196"/>
  <c r="I13"/>
  <c r="I24"/>
  <c r="I196"/>
</calcChain>
</file>

<file path=xl/sharedStrings.xml><?xml version="1.0" encoding="utf-8"?>
<sst xmlns="http://schemas.openxmlformats.org/spreadsheetml/2006/main" count="277" uniqueCount="86">
  <si>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</si>
  <si>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</si>
  <si>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</si>
  <si>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</si>
  <si>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</si>
  <si>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</si>
  <si>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</si>
  <si>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</si>
  <si>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</si>
  <si>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</si>
  <si>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</si>
  <si>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</si>
  <si>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</si>
  <si>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</si>
  <si>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</si>
  <si>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</si>
  <si>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</si>
  <si>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</si>
  <si>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</si>
  <si>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</si>
  <si>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</si>
  <si>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</si>
  <si>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</si>
  <si>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</si>
  <si>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</si>
  <si>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</si>
  <si>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</si>
  <si>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</si>
  <si>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</si>
  <si>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</si>
  <si>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</si>
  <si>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</si>
  <si>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</si>
  <si>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</si>
  <si>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</si>
  <si>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</si>
  <si>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</si>
  <si>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</si>
  <si>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</si>
  <si>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белокочанной капусты</t>
  </si>
  <si>
    <t>свекольник со сметаной</t>
  </si>
  <si>
    <t>5(2)</t>
  </si>
  <si>
    <t>жаркое по-домашнему с мясом птицы</t>
  </si>
  <si>
    <t>акт</t>
  </si>
  <si>
    <t>компот из смеси сухофруктов</t>
  </si>
  <si>
    <t>хлеб пшеничный</t>
  </si>
  <si>
    <t>бутерброд с сыром</t>
  </si>
  <si>
    <t xml:space="preserve">фрукты </t>
  </si>
  <si>
    <t>147..715</t>
  </si>
  <si>
    <t>овощи натуральные свежие (помидоры)</t>
  </si>
  <si>
    <t>борщ сибирский</t>
  </si>
  <si>
    <t>курица отварная</t>
  </si>
  <si>
    <t>капуста тушёная</t>
  </si>
  <si>
    <t>кисель из сухофруктов</t>
  </si>
  <si>
    <t>суп картофельный с крупой</t>
  </si>
  <si>
    <t>тефтели</t>
  </si>
  <si>
    <t>каша рассыпчатая с бобовых</t>
  </si>
  <si>
    <t>какао с молоком</t>
  </si>
  <si>
    <t>свекла очищенная отварная</t>
  </si>
  <si>
    <t>овощи натуральные свежие (огурцы)</t>
  </si>
  <si>
    <t>каша гречневая рассыпчатая</t>
  </si>
  <si>
    <t>чай с сахаром и лимоном</t>
  </si>
  <si>
    <t>суп картофельный с бобовыми</t>
  </si>
  <si>
    <t>плов из мяса птицы</t>
  </si>
  <si>
    <t>суп картофельный с рыбными консервами</t>
  </si>
  <si>
    <t>котлета</t>
  </si>
  <si>
    <t>картофельное пюре</t>
  </si>
  <si>
    <t>фасоль овощная отварная</t>
  </si>
  <si>
    <t>жаркое по-домашнему из мяса птицы</t>
  </si>
  <si>
    <t>30,35</t>
  </si>
  <si>
    <t>13,46</t>
  </si>
  <si>
    <t>26,06</t>
  </si>
  <si>
    <t>макароны отварные</t>
  </si>
  <si>
    <t>чай с сахаром</t>
  </si>
  <si>
    <t>суп с макаронными изделиями  на к\б</t>
  </si>
  <si>
    <t>рыба тушённая</t>
  </si>
  <si>
    <t>пюре картофельное</t>
  </si>
  <si>
    <t>кофейный напиток с молоком</t>
  </si>
  <si>
    <t>1,33</t>
  </si>
  <si>
    <t>1,15</t>
  </si>
  <si>
    <t>20,21</t>
  </si>
  <si>
    <t>щи из свежей капусты с картофелем</t>
  </si>
  <si>
    <t>суп  картофельный с крупой</t>
  </si>
  <si>
    <t>Директор школы</t>
  </si>
  <si>
    <t>Степанова С.В.</t>
  </si>
  <si>
    <t>салат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</si>
</sst>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16" fontId="2" fillId="4" borderId="17" xfId="0" applyNumberFormat="1" applyFont="1" applyFill="1" applyBorder="1" applyAlignment="1" applyProtection="1">
      <alignment horizontal="center"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center"/>
      <protection locked="0"/>
    </xf>
    <xf numFmtId="49" fontId="11" fillId="2" borderId="2" xfId="0" applyNumberFormat="1" applyFont="1" applyFill="1" applyBorder="1" applyAlignment="1" applyProtection="1">
      <alignment horizontal="center" wrapText="1"/>
      <protection locked="0"/>
    </xf>
    <xf numFmtId="0" fontId="11" fillId="2" borderId="2" xfId="0" applyFont="1" applyFill="1" applyBorder="1" applyAlignment="1" applyProtection="1">
      <alignment horizontal="center" wrapText="1"/>
      <protection locked="0"/>
    </xf>
    <xf numFmtId="0" fontId="0" fillId="0" borderId="2" xfId="0" applyBorder="1" applyProtection="1"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07" activePane="bottomRight" state="frozen"/>
      <selection pane="topRight" activeCell="E1" sqref="E1"/>
      <selection pane="bottomLeft" activeCell="A6" sqref="A6"/>
      <selection pane="bottomRight" activeCell="E181" sqref="E18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5"/>
      <c r="D1" s="66"/>
      <c r="E1" s="66"/>
      <c r="F1" s="12" t="s">
        <v>16</v>
      </c>
      <c r="G1" s="2" t="s">
        <v>17</v>
      </c>
      <c r="H1" s="67" t="s">
        <v>83</v>
      </c>
      <c r="I1" s="67"/>
      <c r="J1" s="67"/>
      <c r="K1" s="67"/>
    </row>
    <row r="2" spans="1:12" ht="18">
      <c r="A2" s="35" t="s">
        <v>6</v>
      </c>
      <c r="C2" s="2"/>
      <c r="G2" s="2" t="s">
        <v>18</v>
      </c>
      <c r="H2" s="67" t="s">
        <v>84</v>
      </c>
      <c r="I2" s="67"/>
      <c r="J2" s="67"/>
      <c r="K2" s="6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24</v>
      </c>
      <c r="I3" s="48">
        <v>2</v>
      </c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61"/>
      <c r="F12" s="61"/>
      <c r="G12" s="61"/>
      <c r="H12" s="61"/>
      <c r="I12" s="61"/>
      <c r="J12" s="61"/>
      <c r="K12" s="61"/>
      <c r="L12" s="43"/>
    </row>
    <row r="13" spans="1:12" ht="15">
      <c r="A13" s="24"/>
      <c r="B13" s="17"/>
      <c r="C13" s="8"/>
      <c r="D13" s="18" t="s">
        <v>33</v>
      </c>
      <c r="E13" s="9"/>
      <c r="F13" s="19">
        <f ca="1">SUM(F6:F14)</f>
        <v>50</v>
      </c>
      <c r="G13" s="19">
        <f ca="1">SUM(G6:G14)</f>
        <v>5.56</v>
      </c>
      <c r="H13" s="19">
        <f ca="1">SUM(H6:H14)</f>
        <v>8.98</v>
      </c>
      <c r="I13" s="19">
        <f ca="1">SUM(I6:I14)</f>
        <v>0.4</v>
      </c>
      <c r="J13" s="19">
        <f ca="1">SUM(J6:J14)</f>
        <v>0</v>
      </c>
      <c r="K13" s="25"/>
      <c r="L13" s="19">
        <f t="shared" ref="L13" si="0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46</v>
      </c>
      <c r="F14" s="52">
        <v>89.5</v>
      </c>
      <c r="G14" s="52">
        <v>5.56</v>
      </c>
      <c r="H14" s="52">
        <v>8.98</v>
      </c>
      <c r="I14" s="52">
        <v>0.4</v>
      </c>
      <c r="J14" s="52" t="s">
        <v>48</v>
      </c>
      <c r="K14" s="53">
        <v>42</v>
      </c>
      <c r="L14" s="43"/>
    </row>
    <row r="15" spans="1:12" ht="15">
      <c r="A15" s="23"/>
      <c r="B15" s="15"/>
      <c r="C15" s="11"/>
      <c r="D15" s="7" t="s">
        <v>27</v>
      </c>
      <c r="E15" s="51" t="s">
        <v>40</v>
      </c>
      <c r="F15" s="52">
        <v>250</v>
      </c>
      <c r="G15" s="52">
        <v>3</v>
      </c>
      <c r="H15" s="52">
        <v>6.5</v>
      </c>
      <c r="I15" s="52">
        <v>21.25</v>
      </c>
      <c r="J15" s="52">
        <v>160.69</v>
      </c>
      <c r="K15" s="54" t="s">
        <v>41</v>
      </c>
      <c r="L15" s="43"/>
    </row>
    <row r="16" spans="1:12" ht="15">
      <c r="A16" s="23"/>
      <c r="B16" s="15"/>
      <c r="C16" s="11"/>
      <c r="D16" s="7" t="s">
        <v>28</v>
      </c>
      <c r="E16" s="51" t="s">
        <v>42</v>
      </c>
      <c r="F16" s="52">
        <v>290</v>
      </c>
      <c r="G16" s="52">
        <v>30.35</v>
      </c>
      <c r="H16" s="52">
        <v>13.46</v>
      </c>
      <c r="I16" s="52">
        <v>26.06</v>
      </c>
      <c r="J16" s="52">
        <v>401</v>
      </c>
      <c r="K16" s="53" t="s">
        <v>43</v>
      </c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51" t="s">
        <v>44</v>
      </c>
      <c r="F18" s="52">
        <v>200</v>
      </c>
      <c r="G18" s="52">
        <v>1</v>
      </c>
      <c r="H18" s="52">
        <v>0</v>
      </c>
      <c r="I18" s="52">
        <v>28</v>
      </c>
      <c r="J18" s="52">
        <v>110</v>
      </c>
      <c r="K18" s="53">
        <v>278</v>
      </c>
      <c r="L18" s="43"/>
    </row>
    <row r="19" spans="1:12" ht="15">
      <c r="A19" s="23"/>
      <c r="B19" s="15"/>
      <c r="C19" s="11"/>
      <c r="D19" s="7" t="s">
        <v>31</v>
      </c>
      <c r="E19" s="51" t="s">
        <v>45</v>
      </c>
      <c r="F19" s="52">
        <v>30</v>
      </c>
      <c r="G19" s="52">
        <v>2.2799999999999998</v>
      </c>
      <c r="H19" s="52">
        <v>0.27</v>
      </c>
      <c r="I19" s="52">
        <v>15.57</v>
      </c>
      <c r="J19" s="52">
        <v>71</v>
      </c>
      <c r="K19" s="53">
        <v>878</v>
      </c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0" t="s">
        <v>24</v>
      </c>
      <c r="E21" s="51" t="s">
        <v>47</v>
      </c>
      <c r="F21" s="52">
        <v>100</v>
      </c>
      <c r="G21" s="52">
        <v>0.4</v>
      </c>
      <c r="H21" s="52">
        <v>0</v>
      </c>
      <c r="I21" s="52">
        <v>12.6</v>
      </c>
      <c r="J21" s="52">
        <v>52</v>
      </c>
      <c r="K21" s="53"/>
      <c r="L21" s="43"/>
    </row>
    <row r="22" spans="1:12" ht="15">
      <c r="A22" s="23"/>
      <c r="B22" s="15"/>
      <c r="C22" s="11"/>
      <c r="D22" s="6" t="s">
        <v>85</v>
      </c>
      <c r="E22" s="51" t="s">
        <v>39</v>
      </c>
      <c r="F22" s="52">
        <v>100</v>
      </c>
      <c r="G22" s="52">
        <v>1.1100000000000001</v>
      </c>
      <c r="H22" s="52">
        <v>4.99</v>
      </c>
      <c r="I22" s="52">
        <v>8.35</v>
      </c>
      <c r="J22" s="52">
        <v>82.24</v>
      </c>
      <c r="K22" s="53">
        <v>652</v>
      </c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SUM(F15:F22)</f>
        <v>970</v>
      </c>
      <c r="G23" s="19">
        <f>SUM(G15:G22)</f>
        <v>38.14</v>
      </c>
      <c r="H23" s="19">
        <f>SUM(H15:H22)</f>
        <v>25.22</v>
      </c>
      <c r="I23" s="19">
        <f>SUM(I15:I22)</f>
        <v>111.82999999999998</v>
      </c>
      <c r="J23" s="19">
        <f>SUM(J15:J22)</f>
        <v>876.93000000000006</v>
      </c>
      <c r="K23" s="25"/>
      <c r="L23" s="19">
        <f t="shared" ref="L23" si="1">SUM(L14:L22)</f>
        <v>0</v>
      </c>
    </row>
    <row r="24" spans="1:12" ht="15.75" thickBot="1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 ca="1">F13+F23</f>
        <v>1020</v>
      </c>
      <c r="G24" s="32">
        <f t="shared" ref="G24:J24" ca="1" si="2">G13+G23</f>
        <v>43.7</v>
      </c>
      <c r="H24" s="32">
        <f t="shared" ca="1" si="2"/>
        <v>34.200000000000003</v>
      </c>
      <c r="I24" s="32">
        <f t="shared" ca="1" si="2"/>
        <v>112.22999999999999</v>
      </c>
      <c r="J24" s="32">
        <f t="shared" ca="1" si="2"/>
        <v>876.93000000000006</v>
      </c>
      <c r="K24" s="32"/>
      <c r="L24" s="32">
        <f t="shared" ref="L24" si="3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4">SUM(G25:G31)</f>
        <v>0</v>
      </c>
      <c r="H32" s="19">
        <f t="shared" ref="H32" si="5">SUM(H25:H31)</f>
        <v>0</v>
      </c>
      <c r="I32" s="19">
        <f t="shared" ref="I32" si="6">SUM(I25:I31)</f>
        <v>0</v>
      </c>
      <c r="J32" s="19">
        <f t="shared" ref="J32:L32" si="7">SUM(J25:J31)</f>
        <v>0</v>
      </c>
      <c r="K32" s="25"/>
      <c r="L32" s="19">
        <f t="shared" si="7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49</v>
      </c>
      <c r="F33" s="52">
        <v>100</v>
      </c>
      <c r="G33" s="52">
        <v>0.11</v>
      </c>
      <c r="H33" s="52">
        <v>0.2</v>
      </c>
      <c r="I33" s="52">
        <v>3.8</v>
      </c>
      <c r="J33" s="52">
        <v>22</v>
      </c>
      <c r="K33" s="53"/>
      <c r="L33" s="43"/>
    </row>
    <row r="34" spans="1:12" ht="15">
      <c r="A34" s="14"/>
      <c r="B34" s="15"/>
      <c r="C34" s="11"/>
      <c r="D34" s="7" t="s">
        <v>27</v>
      </c>
      <c r="E34" s="51" t="s">
        <v>50</v>
      </c>
      <c r="F34" s="52">
        <v>250</v>
      </c>
      <c r="G34" s="52">
        <v>13.62</v>
      </c>
      <c r="H34" s="52">
        <v>24.83</v>
      </c>
      <c r="I34" s="52">
        <v>60.03</v>
      </c>
      <c r="J34" s="52">
        <v>430.2</v>
      </c>
      <c r="K34" s="53">
        <v>85</v>
      </c>
      <c r="L34" s="43"/>
    </row>
    <row r="35" spans="1:12" ht="15">
      <c r="A35" s="14"/>
      <c r="B35" s="15"/>
      <c r="C35" s="11"/>
      <c r="D35" s="7" t="s">
        <v>28</v>
      </c>
      <c r="E35" s="51" t="s">
        <v>51</v>
      </c>
      <c r="F35" s="52">
        <v>150</v>
      </c>
      <c r="G35" s="52">
        <v>14.1</v>
      </c>
      <c r="H35" s="52">
        <v>3.6</v>
      </c>
      <c r="I35" s="52">
        <v>0.4</v>
      </c>
      <c r="J35" s="52">
        <v>91</v>
      </c>
      <c r="K35" s="53">
        <v>26</v>
      </c>
      <c r="L35" s="43"/>
    </row>
    <row r="36" spans="1:12" ht="15">
      <c r="A36" s="14"/>
      <c r="B36" s="15"/>
      <c r="C36" s="11"/>
      <c r="D36" s="7" t="s">
        <v>29</v>
      </c>
      <c r="E36" s="51" t="s">
        <v>52</v>
      </c>
      <c r="F36" s="52">
        <v>200</v>
      </c>
      <c r="G36" s="52">
        <v>4.13</v>
      </c>
      <c r="H36" s="52">
        <v>8.6</v>
      </c>
      <c r="I36" s="52">
        <v>25.13</v>
      </c>
      <c r="J36" s="52">
        <v>200.3</v>
      </c>
      <c r="K36" s="53">
        <v>321</v>
      </c>
      <c r="L36" s="43"/>
    </row>
    <row r="37" spans="1:12" ht="15">
      <c r="A37" s="14"/>
      <c r="B37" s="15"/>
      <c r="C37" s="11"/>
      <c r="D37" s="7" t="s">
        <v>30</v>
      </c>
      <c r="E37" s="51" t="s">
        <v>53</v>
      </c>
      <c r="F37" s="52">
        <v>200</v>
      </c>
      <c r="G37" s="52">
        <v>0.2</v>
      </c>
      <c r="H37" s="52">
        <v>0</v>
      </c>
      <c r="I37" s="52">
        <v>32.6</v>
      </c>
      <c r="J37" s="52">
        <v>132</v>
      </c>
      <c r="K37" s="53">
        <v>874</v>
      </c>
      <c r="L37" s="43"/>
    </row>
    <row r="38" spans="1:12" ht="15">
      <c r="A38" s="14"/>
      <c r="B38" s="15"/>
      <c r="C38" s="11"/>
      <c r="D38" s="7" t="s">
        <v>31</v>
      </c>
      <c r="E38" s="51" t="s">
        <v>45</v>
      </c>
      <c r="F38" s="52">
        <v>30</v>
      </c>
      <c r="G38" s="52">
        <v>2.2799999999999998</v>
      </c>
      <c r="H38" s="52">
        <v>0.27</v>
      </c>
      <c r="I38" s="52">
        <v>15.57</v>
      </c>
      <c r="J38" s="52">
        <v>71</v>
      </c>
      <c r="K38" s="53">
        <v>878</v>
      </c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0" t="s">
        <v>24</v>
      </c>
      <c r="E40" s="51" t="s">
        <v>47</v>
      </c>
      <c r="F40" s="52">
        <v>100</v>
      </c>
      <c r="G40" s="52">
        <v>0.4</v>
      </c>
      <c r="H40" s="52">
        <v>0</v>
      </c>
      <c r="I40" s="52">
        <v>12.6</v>
      </c>
      <c r="J40" s="52">
        <v>52</v>
      </c>
      <c r="K40" s="53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1030</v>
      </c>
      <c r="G42" s="19">
        <f t="shared" ref="G42" si="8">SUM(G33:G41)</f>
        <v>34.839999999999996</v>
      </c>
      <c r="H42" s="19">
        <f t="shared" ref="H42" si="9">SUM(H33:H41)</f>
        <v>37.5</v>
      </c>
      <c r="I42" s="19">
        <f t="shared" ref="I42" si="10">SUM(I33:I41)</f>
        <v>150.13</v>
      </c>
      <c r="J42" s="19">
        <f t="shared" ref="J42:L42" si="11">SUM(J33:J41)</f>
        <v>998.5</v>
      </c>
      <c r="K42" s="25"/>
      <c r="L42" s="19">
        <f t="shared" si="11"/>
        <v>0</v>
      </c>
    </row>
    <row r="43" spans="1:12" ht="15.75" customHeight="1" thickBot="1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1030</v>
      </c>
      <c r="G43" s="32">
        <f t="shared" ref="G43" si="12">G32+G42</f>
        <v>34.839999999999996</v>
      </c>
      <c r="H43" s="32">
        <f t="shared" ref="H43" si="13">H32+H42</f>
        <v>37.5</v>
      </c>
      <c r="I43" s="32">
        <f t="shared" ref="I43" si="14">I32+I42</f>
        <v>150.13</v>
      </c>
      <c r="J43" s="32">
        <f t="shared" ref="J43:L43" si="15">J32+J42</f>
        <v>998.5</v>
      </c>
      <c r="K43" s="32"/>
      <c r="L43" s="32">
        <f t="shared" si="15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6">SUM(G44:G50)</f>
        <v>0</v>
      </c>
      <c r="H51" s="19">
        <f t="shared" ref="H51" si="17">SUM(H44:H50)</f>
        <v>0</v>
      </c>
      <c r="I51" s="19">
        <f t="shared" ref="I51" si="18">SUM(I44:I50)</f>
        <v>0</v>
      </c>
      <c r="J51" s="19">
        <f t="shared" ref="J51:L51" si="19">SUM(J44:J50)</f>
        <v>0</v>
      </c>
      <c r="K51" s="25"/>
      <c r="L51" s="19">
        <f t="shared" si="19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46</v>
      </c>
      <c r="F52" s="52">
        <v>89.5</v>
      </c>
      <c r="G52" s="52">
        <v>5.56</v>
      </c>
      <c r="H52" s="52">
        <v>8.98</v>
      </c>
      <c r="I52" s="52">
        <v>0.4</v>
      </c>
      <c r="J52" s="52" t="s">
        <v>48</v>
      </c>
      <c r="K52" s="53">
        <v>42</v>
      </c>
      <c r="L52" s="43"/>
    </row>
    <row r="53" spans="1:12" ht="15">
      <c r="A53" s="23"/>
      <c r="B53" s="15"/>
      <c r="C53" s="11"/>
      <c r="D53" s="7" t="s">
        <v>27</v>
      </c>
      <c r="E53" s="51" t="s">
        <v>54</v>
      </c>
      <c r="F53" s="52">
        <v>250</v>
      </c>
      <c r="G53" s="52">
        <v>15</v>
      </c>
      <c r="H53" s="52">
        <v>10</v>
      </c>
      <c r="I53" s="52">
        <v>35</v>
      </c>
      <c r="J53" s="52">
        <v>281.7</v>
      </c>
      <c r="K53" s="52">
        <v>101</v>
      </c>
      <c r="L53" s="43"/>
    </row>
    <row r="54" spans="1:12" ht="15">
      <c r="A54" s="23"/>
      <c r="B54" s="15"/>
      <c r="C54" s="11"/>
      <c r="D54" s="7" t="s">
        <v>28</v>
      </c>
      <c r="E54" s="51" t="s">
        <v>55</v>
      </c>
      <c r="F54" s="52">
        <v>100</v>
      </c>
      <c r="G54" s="52">
        <v>15.55</v>
      </c>
      <c r="H54" s="52">
        <v>11.55</v>
      </c>
      <c r="I54" s="52">
        <v>15.7</v>
      </c>
      <c r="J54" s="52">
        <v>228.75</v>
      </c>
      <c r="K54" s="52">
        <v>279</v>
      </c>
      <c r="L54" s="43"/>
    </row>
    <row r="55" spans="1:12" ht="15">
      <c r="A55" s="23"/>
      <c r="B55" s="15"/>
      <c r="C55" s="11"/>
      <c r="D55" s="7" t="s">
        <v>29</v>
      </c>
      <c r="E55" s="51" t="s">
        <v>56</v>
      </c>
      <c r="F55" s="52">
        <v>200</v>
      </c>
      <c r="G55" s="52">
        <v>9.8699999999999992</v>
      </c>
      <c r="H55" s="52">
        <v>10.51</v>
      </c>
      <c r="I55" s="52">
        <v>70.39</v>
      </c>
      <c r="J55" s="52">
        <v>398</v>
      </c>
      <c r="K55" s="52"/>
      <c r="L55" s="43"/>
    </row>
    <row r="56" spans="1:12" ht="15">
      <c r="A56" s="23"/>
      <c r="B56" s="15"/>
      <c r="C56" s="11"/>
      <c r="D56" s="7" t="s">
        <v>30</v>
      </c>
      <c r="E56" s="51" t="s">
        <v>57</v>
      </c>
      <c r="F56" s="52">
        <v>180</v>
      </c>
      <c r="G56" s="52">
        <v>3.48</v>
      </c>
      <c r="H56" s="52">
        <v>2.79</v>
      </c>
      <c r="I56" s="52">
        <v>22.65</v>
      </c>
      <c r="J56" s="52">
        <v>131</v>
      </c>
      <c r="K56" s="52">
        <v>382</v>
      </c>
      <c r="L56" s="43"/>
    </row>
    <row r="57" spans="1:12" ht="15">
      <c r="A57" s="23"/>
      <c r="B57" s="15"/>
      <c r="C57" s="11"/>
      <c r="D57" s="7" t="s">
        <v>31</v>
      </c>
      <c r="E57" s="51" t="s">
        <v>45</v>
      </c>
      <c r="F57" s="52">
        <v>30</v>
      </c>
      <c r="G57" s="52">
        <v>2.2799999999999998</v>
      </c>
      <c r="H57" s="52">
        <v>0.27</v>
      </c>
      <c r="I57" s="52">
        <v>15.57</v>
      </c>
      <c r="J57" s="52">
        <v>71</v>
      </c>
      <c r="K57" s="52">
        <v>878</v>
      </c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 t="s">
        <v>85</v>
      </c>
      <c r="E59" s="51" t="s">
        <v>58</v>
      </c>
      <c r="F59" s="52">
        <v>100</v>
      </c>
      <c r="G59" s="52">
        <v>1.68</v>
      </c>
      <c r="H59" s="52">
        <v>0.18</v>
      </c>
      <c r="I59" s="52">
        <v>9.9600000000000009</v>
      </c>
      <c r="J59" s="52">
        <v>44</v>
      </c>
      <c r="K59" s="52">
        <v>1930</v>
      </c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949.5</v>
      </c>
      <c r="G61" s="19">
        <f t="shared" ref="G61" si="20">SUM(G52:G60)</f>
        <v>53.419999999999995</v>
      </c>
      <c r="H61" s="19">
        <f t="shared" ref="H61" si="21">SUM(H52:H60)</f>
        <v>44.28</v>
      </c>
      <c r="I61" s="19">
        <f t="shared" ref="I61" si="22">SUM(I52:I60)</f>
        <v>169.67</v>
      </c>
      <c r="J61" s="19">
        <f t="shared" ref="J61:L61" si="23">SUM(J52:J60)</f>
        <v>1154.45</v>
      </c>
      <c r="K61" s="25"/>
      <c r="L61" s="19">
        <f t="shared" si="23"/>
        <v>0</v>
      </c>
    </row>
    <row r="62" spans="1:12" ht="15.75" customHeight="1" thickBot="1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949.5</v>
      </c>
      <c r="G62" s="32">
        <f t="shared" ref="G62" si="24">G51+G61</f>
        <v>53.419999999999995</v>
      </c>
      <c r="H62" s="32">
        <f t="shared" ref="H62" si="25">H51+H61</f>
        <v>44.28</v>
      </c>
      <c r="I62" s="32">
        <f t="shared" ref="I62" si="26">I51+I61</f>
        <v>169.67</v>
      </c>
      <c r="J62" s="32">
        <f t="shared" ref="J62:L62" si="27">J51+J61</f>
        <v>1154.45</v>
      </c>
      <c r="K62" s="32"/>
      <c r="L62" s="32">
        <f t="shared" si="27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8">SUM(G63:G69)</f>
        <v>0</v>
      </c>
      <c r="H70" s="19">
        <f t="shared" ref="H70" si="29">SUM(H63:H69)</f>
        <v>0</v>
      </c>
      <c r="I70" s="19">
        <f t="shared" ref="I70" si="30">SUM(I63:I69)</f>
        <v>0</v>
      </c>
      <c r="J70" s="19">
        <f t="shared" ref="J70:L70" si="31">SUM(J63:J69)</f>
        <v>0</v>
      </c>
      <c r="K70" s="25"/>
      <c r="L70" s="19">
        <f t="shared" si="31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59</v>
      </c>
      <c r="F71" s="43">
        <v>100</v>
      </c>
      <c r="G71" s="43">
        <v>0.7</v>
      </c>
      <c r="H71" s="43">
        <v>0.1</v>
      </c>
      <c r="I71" s="43">
        <v>0.19</v>
      </c>
      <c r="J71" s="43">
        <v>12</v>
      </c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74</v>
      </c>
      <c r="F72" s="43">
        <v>250</v>
      </c>
      <c r="G72" s="43">
        <v>2.69</v>
      </c>
      <c r="H72" s="43">
        <v>2.84</v>
      </c>
      <c r="I72" s="43">
        <v>17.14</v>
      </c>
      <c r="J72" s="43">
        <v>104.75</v>
      </c>
      <c r="K72" s="43">
        <v>16</v>
      </c>
      <c r="L72" s="43"/>
    </row>
    <row r="73" spans="1:12" ht="15">
      <c r="A73" s="23"/>
      <c r="B73" s="15"/>
      <c r="C73" s="11"/>
      <c r="D73" s="7" t="s">
        <v>28</v>
      </c>
      <c r="E73" s="42" t="s">
        <v>51</v>
      </c>
      <c r="F73" s="43">
        <v>150</v>
      </c>
      <c r="G73" s="43">
        <v>14.1</v>
      </c>
      <c r="H73" s="43">
        <v>3.6</v>
      </c>
      <c r="I73" s="43">
        <v>0.4</v>
      </c>
      <c r="J73" s="43">
        <v>91</v>
      </c>
      <c r="K73" s="43">
        <v>26</v>
      </c>
      <c r="L73" s="43"/>
    </row>
    <row r="74" spans="1:12" ht="15">
      <c r="A74" s="23"/>
      <c r="B74" s="15"/>
      <c r="C74" s="11"/>
      <c r="D74" s="7" t="s">
        <v>29</v>
      </c>
      <c r="E74" s="42" t="s">
        <v>60</v>
      </c>
      <c r="F74" s="43">
        <v>200</v>
      </c>
      <c r="G74" s="43">
        <v>10.19</v>
      </c>
      <c r="H74" s="43">
        <v>10</v>
      </c>
      <c r="I74" s="43">
        <v>54.57</v>
      </c>
      <c r="J74" s="43">
        <v>284.67</v>
      </c>
      <c r="K74" s="43">
        <v>165</v>
      </c>
      <c r="L74" s="43"/>
    </row>
    <row r="75" spans="1:12" ht="15">
      <c r="A75" s="23"/>
      <c r="B75" s="15"/>
      <c r="C75" s="11"/>
      <c r="D75" s="7" t="s">
        <v>30</v>
      </c>
      <c r="E75" s="42" t="s">
        <v>61</v>
      </c>
      <c r="F75" s="43">
        <v>200</v>
      </c>
      <c r="G75" s="43">
        <v>1.6</v>
      </c>
      <c r="H75" s="43">
        <v>1.65</v>
      </c>
      <c r="I75" s="43">
        <v>17.16</v>
      </c>
      <c r="J75" s="43">
        <v>85.85</v>
      </c>
      <c r="K75" s="43">
        <v>377</v>
      </c>
      <c r="L75" s="43"/>
    </row>
    <row r="76" spans="1:12" ht="15">
      <c r="A76" s="23"/>
      <c r="B76" s="15"/>
      <c r="C76" s="11"/>
      <c r="D76" s="7" t="s">
        <v>31</v>
      </c>
      <c r="E76" s="42" t="s">
        <v>45</v>
      </c>
      <c r="F76" s="43">
        <v>30</v>
      </c>
      <c r="G76" s="43">
        <v>2.2799999999999998</v>
      </c>
      <c r="H76" s="43">
        <v>0.27</v>
      </c>
      <c r="I76" s="43">
        <v>15.57</v>
      </c>
      <c r="J76" s="43">
        <v>71</v>
      </c>
      <c r="K76" s="43">
        <v>878</v>
      </c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0" t="s">
        <v>24</v>
      </c>
      <c r="E78" s="51" t="s">
        <v>47</v>
      </c>
      <c r="F78" s="52">
        <v>100</v>
      </c>
      <c r="G78" s="52">
        <v>0.4</v>
      </c>
      <c r="H78" s="52">
        <v>0</v>
      </c>
      <c r="I78" s="52">
        <v>12.6</v>
      </c>
      <c r="J78" s="52">
        <v>52</v>
      </c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1030</v>
      </c>
      <c r="G80" s="19">
        <f t="shared" ref="G80" si="32">SUM(G71:G79)</f>
        <v>31.96</v>
      </c>
      <c r="H80" s="19">
        <f t="shared" ref="H80" si="33">SUM(H71:H79)</f>
        <v>18.459999999999997</v>
      </c>
      <c r="I80" s="19">
        <f t="shared" ref="I80" si="34">SUM(I71:I79)</f>
        <v>117.63</v>
      </c>
      <c r="J80" s="19">
        <v>705</v>
      </c>
      <c r="K80" s="25"/>
      <c r="L80" s="19">
        <f t="shared" ref="L80" si="35">SUM(L71:L79)</f>
        <v>0</v>
      </c>
    </row>
    <row r="81" spans="1:12" ht="15.75" customHeight="1" thickBot="1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1030</v>
      </c>
      <c r="G81" s="32">
        <f t="shared" ref="G81" si="36">G70+G80</f>
        <v>31.96</v>
      </c>
      <c r="H81" s="32">
        <f t="shared" ref="H81" si="37">H70+H80</f>
        <v>18.459999999999997</v>
      </c>
      <c r="I81" s="32">
        <f t="shared" ref="I81" si="38">I70+I80</f>
        <v>117.63</v>
      </c>
      <c r="J81" s="32">
        <f t="shared" ref="J81:L81" si="39">J70+J80</f>
        <v>705</v>
      </c>
      <c r="K81" s="32"/>
      <c r="L81" s="32">
        <f t="shared" si="39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0">SUM(G82:G88)</f>
        <v>0</v>
      </c>
      <c r="H89" s="19">
        <f t="shared" ref="H89" si="41">SUM(H82:H88)</f>
        <v>0</v>
      </c>
      <c r="I89" s="19">
        <f t="shared" ref="I89" si="42">SUM(I82:I88)</f>
        <v>0</v>
      </c>
      <c r="J89" s="19">
        <f t="shared" ref="J89:L89" si="43">SUM(J82:J88)</f>
        <v>0</v>
      </c>
      <c r="K89" s="25"/>
      <c r="L89" s="19">
        <f t="shared" si="43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46</v>
      </c>
      <c r="F90" s="52">
        <v>89.5</v>
      </c>
      <c r="G90" s="52">
        <v>11.28</v>
      </c>
      <c r="H90" s="52">
        <v>17.829999999999998</v>
      </c>
      <c r="I90" s="52">
        <v>60.4</v>
      </c>
      <c r="J90" s="52">
        <v>396.1</v>
      </c>
      <c r="K90" s="52"/>
      <c r="L90" s="43"/>
    </row>
    <row r="91" spans="1:12" ht="15">
      <c r="A91" s="23"/>
      <c r="B91" s="15"/>
      <c r="C91" s="11"/>
      <c r="D91" s="7" t="s">
        <v>27</v>
      </c>
      <c r="E91" s="51" t="s">
        <v>50</v>
      </c>
      <c r="F91" s="52">
        <v>250</v>
      </c>
      <c r="G91" s="52">
        <v>13.62</v>
      </c>
      <c r="H91" s="52">
        <v>24.83</v>
      </c>
      <c r="I91" s="52">
        <v>60.03</v>
      </c>
      <c r="J91" s="52">
        <v>430.2</v>
      </c>
      <c r="K91" s="53">
        <v>85</v>
      </c>
      <c r="L91" s="43"/>
    </row>
    <row r="92" spans="1:12" ht="15">
      <c r="A92" s="23"/>
      <c r="B92" s="15"/>
      <c r="C92" s="11"/>
      <c r="D92" s="7" t="s">
        <v>28</v>
      </c>
      <c r="E92" s="42" t="s">
        <v>75</v>
      </c>
      <c r="F92" s="43">
        <v>120</v>
      </c>
      <c r="G92" s="43">
        <v>7.8</v>
      </c>
      <c r="H92" s="43">
        <v>3.96</v>
      </c>
      <c r="I92" s="43">
        <v>3.04</v>
      </c>
      <c r="J92" s="43">
        <v>84</v>
      </c>
      <c r="K92" s="43">
        <v>229</v>
      </c>
      <c r="L92" s="43"/>
    </row>
    <row r="93" spans="1:12" ht="15">
      <c r="A93" s="23"/>
      <c r="B93" s="15"/>
      <c r="C93" s="11"/>
      <c r="D93" s="7" t="s">
        <v>29</v>
      </c>
      <c r="E93" s="42" t="s">
        <v>76</v>
      </c>
      <c r="F93" s="43">
        <v>200</v>
      </c>
      <c r="G93" s="43">
        <v>4.12</v>
      </c>
      <c r="H93" s="43">
        <v>6.4</v>
      </c>
      <c r="I93" s="43">
        <v>27.4</v>
      </c>
      <c r="J93" s="43">
        <v>184.8</v>
      </c>
      <c r="K93" s="43">
        <v>312</v>
      </c>
      <c r="L93" s="43"/>
    </row>
    <row r="94" spans="1:12" ht="15">
      <c r="A94" s="23"/>
      <c r="B94" s="15"/>
      <c r="C94" s="11"/>
      <c r="D94" s="7" t="s">
        <v>30</v>
      </c>
      <c r="E94" s="42" t="s">
        <v>77</v>
      </c>
      <c r="F94" s="57">
        <v>200</v>
      </c>
      <c r="G94" s="57" t="s">
        <v>78</v>
      </c>
      <c r="H94" s="57" t="s">
        <v>79</v>
      </c>
      <c r="I94" s="57" t="s">
        <v>80</v>
      </c>
      <c r="J94" s="59">
        <v>97</v>
      </c>
      <c r="K94" s="59"/>
      <c r="L94" s="43"/>
    </row>
    <row r="95" spans="1:12" ht="15">
      <c r="A95" s="23"/>
      <c r="B95" s="15"/>
      <c r="C95" s="11"/>
      <c r="D95" s="7" t="s">
        <v>31</v>
      </c>
      <c r="E95" s="42" t="s">
        <v>45</v>
      </c>
      <c r="F95" s="43">
        <v>30</v>
      </c>
      <c r="G95" s="43">
        <v>2.2799999999999998</v>
      </c>
      <c r="H95" s="43">
        <v>0.27</v>
      </c>
      <c r="I95" s="43">
        <v>15.57</v>
      </c>
      <c r="J95" s="43">
        <v>71</v>
      </c>
      <c r="K95" s="43">
        <v>878</v>
      </c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 t="s">
        <v>85</v>
      </c>
      <c r="E97" s="51" t="s">
        <v>58</v>
      </c>
      <c r="F97" s="52">
        <v>100</v>
      </c>
      <c r="G97" s="52">
        <v>1.68</v>
      </c>
      <c r="H97" s="52">
        <v>0.18</v>
      </c>
      <c r="I97" s="52">
        <v>9.9600000000000009</v>
      </c>
      <c r="J97" s="52">
        <v>44</v>
      </c>
      <c r="K97" s="52">
        <v>1930</v>
      </c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989.5</v>
      </c>
      <c r="G99" s="19">
        <f t="shared" ref="G99" si="44">SUM(G90:G98)</f>
        <v>40.779999999999994</v>
      </c>
      <c r="H99" s="19">
        <f t="shared" ref="H99" si="45">SUM(H90:H98)</f>
        <v>53.47</v>
      </c>
      <c r="I99" s="19">
        <f t="shared" ref="I99" si="46">SUM(I90:I98)</f>
        <v>176.4</v>
      </c>
      <c r="J99" s="19">
        <f t="shared" ref="J99:L99" si="47">SUM(J90:J98)</f>
        <v>1307.0999999999999</v>
      </c>
      <c r="K99" s="25"/>
      <c r="L99" s="19">
        <f t="shared" si="47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989.5</v>
      </c>
      <c r="G100" s="32">
        <f t="shared" ref="G100" si="48">G89+G99</f>
        <v>40.779999999999994</v>
      </c>
      <c r="H100" s="32">
        <f t="shared" ref="H100" si="49">H89+H99</f>
        <v>53.47</v>
      </c>
      <c r="I100" s="32">
        <f t="shared" ref="I100" si="50">I89+I99</f>
        <v>176.4</v>
      </c>
      <c r="J100" s="32">
        <f t="shared" ref="J100:L100" si="51">J89+J99</f>
        <v>1307.0999999999999</v>
      </c>
      <c r="K100" s="32"/>
      <c r="L100" s="32">
        <f t="shared" si="51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2">SUM(G101:G107)</f>
        <v>0</v>
      </c>
      <c r="H108" s="19">
        <f t="shared" si="52"/>
        <v>0</v>
      </c>
      <c r="I108" s="19">
        <f t="shared" si="52"/>
        <v>0</v>
      </c>
      <c r="J108" s="19">
        <f t="shared" si="52"/>
        <v>0</v>
      </c>
      <c r="K108" s="25"/>
      <c r="L108" s="19">
        <f t="shared" ref="L108" si="53">SUM(L101:L107)</f>
        <v>0</v>
      </c>
    </row>
    <row r="109" spans="1:12" ht="15">
      <c r="A109" s="26">
        <f>A101</f>
        <v>2</v>
      </c>
      <c r="B109" s="13">
        <v>1</v>
      </c>
      <c r="C109" s="10" t="s">
        <v>25</v>
      </c>
      <c r="D109" s="7" t="s">
        <v>26</v>
      </c>
      <c r="E109" s="42" t="s">
        <v>39</v>
      </c>
      <c r="F109" s="43">
        <v>100</v>
      </c>
      <c r="G109" s="43">
        <v>1.1100000000000001</v>
      </c>
      <c r="H109" s="43">
        <v>4.99</v>
      </c>
      <c r="I109" s="43">
        <v>8.35</v>
      </c>
      <c r="J109" s="43">
        <v>82.24</v>
      </c>
      <c r="K109" s="55">
        <v>652</v>
      </c>
      <c r="L109" s="43"/>
    </row>
    <row r="110" spans="1:12" ht="15">
      <c r="A110" s="23"/>
      <c r="B110" s="15"/>
      <c r="C110" s="11"/>
      <c r="D110" s="7" t="s">
        <v>27</v>
      </c>
      <c r="E110" s="42" t="s">
        <v>62</v>
      </c>
      <c r="F110" s="43">
        <v>250</v>
      </c>
      <c r="G110" s="43">
        <v>11.725</v>
      </c>
      <c r="H110" s="43">
        <v>7.3250000000000002</v>
      </c>
      <c r="I110" s="43">
        <v>12.225</v>
      </c>
      <c r="J110" s="43">
        <v>190.7</v>
      </c>
      <c r="K110" s="55">
        <v>774</v>
      </c>
      <c r="L110" s="43"/>
    </row>
    <row r="111" spans="1:12" ht="15">
      <c r="A111" s="23"/>
      <c r="B111" s="15"/>
      <c r="C111" s="11"/>
      <c r="D111" s="7" t="s">
        <v>28</v>
      </c>
      <c r="E111" s="42" t="s">
        <v>63</v>
      </c>
      <c r="F111" s="43">
        <v>200</v>
      </c>
      <c r="G111" s="43">
        <v>16.940000000000001</v>
      </c>
      <c r="H111" s="43">
        <v>10.46</v>
      </c>
      <c r="I111" s="43">
        <v>35.729999999999997</v>
      </c>
      <c r="J111" s="43">
        <v>305.3</v>
      </c>
      <c r="K111" s="55">
        <v>291</v>
      </c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44</v>
      </c>
      <c r="F113" s="43">
        <v>200</v>
      </c>
      <c r="G113" s="43">
        <v>1</v>
      </c>
      <c r="H113" s="43">
        <v>0</v>
      </c>
      <c r="I113" s="43">
        <v>28</v>
      </c>
      <c r="J113" s="43">
        <v>110</v>
      </c>
      <c r="K113" s="55">
        <v>278</v>
      </c>
      <c r="L113" s="43"/>
    </row>
    <row r="114" spans="1:12" ht="15">
      <c r="A114" s="23"/>
      <c r="B114" s="15"/>
      <c r="C114" s="11"/>
      <c r="D114" s="7" t="s">
        <v>31</v>
      </c>
      <c r="E114" s="42" t="s">
        <v>45</v>
      </c>
      <c r="F114" s="43">
        <v>30</v>
      </c>
      <c r="G114" s="43">
        <v>2.2799999999999998</v>
      </c>
      <c r="H114" s="43">
        <v>0.27</v>
      </c>
      <c r="I114" s="43">
        <v>15.57</v>
      </c>
      <c r="J114" s="43">
        <v>71</v>
      </c>
      <c r="K114" s="55">
        <v>878</v>
      </c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0" t="s">
        <v>24</v>
      </c>
      <c r="E116" s="51" t="s">
        <v>47</v>
      </c>
      <c r="F116" s="52">
        <v>100</v>
      </c>
      <c r="G116" s="52">
        <v>0.4</v>
      </c>
      <c r="H116" s="52">
        <v>0</v>
      </c>
      <c r="I116" s="52">
        <v>12.6</v>
      </c>
      <c r="J116" s="52">
        <v>52</v>
      </c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880</v>
      </c>
      <c r="G118" s="19">
        <f t="shared" ref="G118:J118" si="54">SUM(G109:G117)</f>
        <v>33.454999999999998</v>
      </c>
      <c r="H118" s="19">
        <f t="shared" si="54"/>
        <v>23.045000000000002</v>
      </c>
      <c r="I118" s="19">
        <f t="shared" si="54"/>
        <v>112.47499999999999</v>
      </c>
      <c r="J118" s="19">
        <f t="shared" si="54"/>
        <v>811.24</v>
      </c>
      <c r="K118" s="25"/>
      <c r="L118" s="19">
        <f t="shared" ref="L118" si="55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880</v>
      </c>
      <c r="G119" s="32">
        <f t="shared" ref="G119" si="56">G108+G118</f>
        <v>33.454999999999998</v>
      </c>
      <c r="H119" s="32">
        <f t="shared" ref="H119" si="57">H108+H118</f>
        <v>23.045000000000002</v>
      </c>
      <c r="I119" s="32">
        <f t="shared" ref="I119" si="58">I108+I118</f>
        <v>112.47499999999999</v>
      </c>
      <c r="J119" s="32">
        <f t="shared" ref="J119:L119" si="59">J108+J118</f>
        <v>811.24</v>
      </c>
      <c r="K119" s="32"/>
      <c r="L119" s="32">
        <f t="shared" si="59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58</v>
      </c>
      <c r="F128" s="52">
        <v>100</v>
      </c>
      <c r="G128" s="52">
        <v>1.68</v>
      </c>
      <c r="H128" s="52">
        <v>0.18</v>
      </c>
      <c r="I128" s="52">
        <v>9.9600000000000009</v>
      </c>
      <c r="J128" s="52">
        <v>44</v>
      </c>
      <c r="K128" s="52">
        <v>1930</v>
      </c>
      <c r="L128" s="43"/>
    </row>
    <row r="129" spans="1:12" ht="15">
      <c r="A129" s="14"/>
      <c r="B129" s="15"/>
      <c r="C129" s="11"/>
      <c r="D129" s="7" t="s">
        <v>27</v>
      </c>
      <c r="E129" s="51" t="s">
        <v>64</v>
      </c>
      <c r="F129" s="52">
        <v>250</v>
      </c>
      <c r="G129" s="52">
        <v>21.1</v>
      </c>
      <c r="H129" s="52">
        <v>20.7</v>
      </c>
      <c r="I129" s="52">
        <v>32.799999999999997</v>
      </c>
      <c r="J129" s="52">
        <v>401.95</v>
      </c>
      <c r="K129" s="52">
        <v>204</v>
      </c>
      <c r="L129" s="43"/>
    </row>
    <row r="130" spans="1:12" ht="15">
      <c r="A130" s="14"/>
      <c r="B130" s="15"/>
      <c r="C130" s="11"/>
      <c r="D130" s="7" t="s">
        <v>28</v>
      </c>
      <c r="E130" s="51" t="s">
        <v>65</v>
      </c>
      <c r="F130" s="52">
        <v>100</v>
      </c>
      <c r="G130" s="52">
        <v>15.55</v>
      </c>
      <c r="H130" s="52">
        <v>11.55</v>
      </c>
      <c r="I130" s="52">
        <v>15.7</v>
      </c>
      <c r="J130" s="52">
        <v>228.75</v>
      </c>
      <c r="K130" s="52">
        <v>2268</v>
      </c>
      <c r="L130" s="43"/>
    </row>
    <row r="131" spans="1:12" ht="15">
      <c r="A131" s="14"/>
      <c r="B131" s="15"/>
      <c r="C131" s="11"/>
      <c r="D131" s="7" t="s">
        <v>29</v>
      </c>
      <c r="E131" s="51" t="s">
        <v>60</v>
      </c>
      <c r="F131" s="52">
        <v>200</v>
      </c>
      <c r="G131" s="52">
        <v>10.19</v>
      </c>
      <c r="H131" s="52">
        <v>10</v>
      </c>
      <c r="I131" s="52">
        <v>54.57</v>
      </c>
      <c r="J131" s="52">
        <v>284.67</v>
      </c>
      <c r="K131" s="52">
        <v>165</v>
      </c>
      <c r="L131" s="43"/>
    </row>
    <row r="132" spans="1:12" ht="15">
      <c r="A132" s="14"/>
      <c r="B132" s="15"/>
      <c r="C132" s="11"/>
      <c r="D132" s="7" t="s">
        <v>30</v>
      </c>
      <c r="E132" s="51" t="s">
        <v>44</v>
      </c>
      <c r="F132" s="52">
        <v>200</v>
      </c>
      <c r="G132" s="52">
        <v>1</v>
      </c>
      <c r="H132" s="52">
        <v>0</v>
      </c>
      <c r="I132" s="52">
        <v>28</v>
      </c>
      <c r="J132" s="52">
        <v>110</v>
      </c>
      <c r="K132" s="52">
        <v>278</v>
      </c>
      <c r="L132" s="43"/>
    </row>
    <row r="133" spans="1:12" ht="15">
      <c r="A133" s="14"/>
      <c r="B133" s="15"/>
      <c r="C133" s="11"/>
      <c r="D133" s="7" t="s">
        <v>31</v>
      </c>
      <c r="E133" s="51" t="s">
        <v>45</v>
      </c>
      <c r="F133" s="52">
        <v>30</v>
      </c>
      <c r="G133" s="52">
        <v>2.2799999999999998</v>
      </c>
      <c r="H133" s="52">
        <v>0.27</v>
      </c>
      <c r="I133" s="52">
        <v>15.57</v>
      </c>
      <c r="J133" s="52">
        <v>71</v>
      </c>
      <c r="K133" s="52">
        <v>878</v>
      </c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0" t="s">
        <v>24</v>
      </c>
      <c r="E135" s="51" t="s">
        <v>47</v>
      </c>
      <c r="F135" s="52">
        <v>100</v>
      </c>
      <c r="G135" s="52">
        <v>0.4</v>
      </c>
      <c r="H135" s="52">
        <v>0</v>
      </c>
      <c r="I135" s="52">
        <v>12.6</v>
      </c>
      <c r="J135" s="52">
        <v>52</v>
      </c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980</v>
      </c>
      <c r="G137" s="19">
        <f t="shared" ref="G137:J137" si="62">SUM(G128:G136)</f>
        <v>52.199999999999996</v>
      </c>
      <c r="H137" s="19">
        <f t="shared" si="62"/>
        <v>42.7</v>
      </c>
      <c r="I137" s="19">
        <f t="shared" si="62"/>
        <v>169.2</v>
      </c>
      <c r="J137" s="19">
        <f t="shared" si="62"/>
        <v>1192.3700000000001</v>
      </c>
      <c r="K137" s="25"/>
      <c r="L137" s="19">
        <f t="shared" ref="L137" si="63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980</v>
      </c>
      <c r="G138" s="32">
        <f t="shared" ref="G138" si="64">G127+G137</f>
        <v>52.199999999999996</v>
      </c>
      <c r="H138" s="32">
        <f t="shared" ref="H138" si="65">H127+H137</f>
        <v>42.7</v>
      </c>
      <c r="I138" s="32">
        <f t="shared" ref="I138" si="66">I127+I137</f>
        <v>169.2</v>
      </c>
      <c r="J138" s="32">
        <f t="shared" ref="J138:L138" si="67">J127+J137</f>
        <v>1192.3700000000001</v>
      </c>
      <c r="K138" s="32"/>
      <c r="L138" s="32">
        <f t="shared" si="67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46</v>
      </c>
      <c r="F147" s="52">
        <v>89.5</v>
      </c>
      <c r="G147" s="52">
        <v>5.56</v>
      </c>
      <c r="H147" s="52">
        <v>8.98</v>
      </c>
      <c r="I147" s="52">
        <v>0.4</v>
      </c>
      <c r="J147" s="52" t="s">
        <v>48</v>
      </c>
      <c r="K147" s="53">
        <v>42</v>
      </c>
      <c r="L147" s="43"/>
    </row>
    <row r="148" spans="1:12" ht="15">
      <c r="A148" s="23"/>
      <c r="B148" s="15"/>
      <c r="C148" s="11"/>
      <c r="D148" s="7" t="s">
        <v>27</v>
      </c>
      <c r="E148" s="42" t="s">
        <v>81</v>
      </c>
      <c r="F148" s="43">
        <v>250</v>
      </c>
      <c r="G148" s="43">
        <v>72.5</v>
      </c>
      <c r="H148" s="43">
        <v>6.5</v>
      </c>
      <c r="I148" s="43">
        <v>12.25</v>
      </c>
      <c r="J148" s="43">
        <v>112.5</v>
      </c>
      <c r="K148" s="53">
        <v>88</v>
      </c>
      <c r="L148" s="43"/>
    </row>
    <row r="149" spans="1:12" ht="15">
      <c r="A149" s="23"/>
      <c r="B149" s="15"/>
      <c r="C149" s="11"/>
      <c r="D149" s="7" t="s">
        <v>28</v>
      </c>
      <c r="E149" s="51" t="s">
        <v>55</v>
      </c>
      <c r="F149" s="52">
        <v>100</v>
      </c>
      <c r="G149" s="52">
        <v>15.55</v>
      </c>
      <c r="H149" s="52">
        <v>11.55</v>
      </c>
      <c r="I149" s="52">
        <v>15.7</v>
      </c>
      <c r="J149" s="52">
        <v>228.75</v>
      </c>
      <c r="K149" s="53">
        <v>279</v>
      </c>
      <c r="L149" s="43"/>
    </row>
    <row r="150" spans="1:12" ht="15">
      <c r="A150" s="23"/>
      <c r="B150" s="15"/>
      <c r="C150" s="11"/>
      <c r="D150" s="7" t="s">
        <v>29</v>
      </c>
      <c r="E150" s="51" t="s">
        <v>66</v>
      </c>
      <c r="F150" s="52">
        <v>200</v>
      </c>
      <c r="G150" s="52">
        <v>4.12</v>
      </c>
      <c r="H150" s="52">
        <v>6.4</v>
      </c>
      <c r="I150" s="52">
        <v>27.4</v>
      </c>
      <c r="J150" s="52">
        <v>184.8</v>
      </c>
      <c r="K150" s="53">
        <v>312</v>
      </c>
      <c r="L150" s="43"/>
    </row>
    <row r="151" spans="1:12" ht="15">
      <c r="A151" s="23"/>
      <c r="B151" s="15"/>
      <c r="C151" s="11"/>
      <c r="D151" s="7" t="s">
        <v>30</v>
      </c>
      <c r="E151" s="51" t="s">
        <v>44</v>
      </c>
      <c r="F151" s="52">
        <v>200</v>
      </c>
      <c r="G151" s="52">
        <v>1</v>
      </c>
      <c r="H151" s="52">
        <v>0</v>
      </c>
      <c r="I151" s="52">
        <v>28</v>
      </c>
      <c r="J151" s="52">
        <v>110</v>
      </c>
      <c r="K151" s="53">
        <v>278</v>
      </c>
      <c r="L151" s="43"/>
    </row>
    <row r="152" spans="1:12" ht="15">
      <c r="A152" s="23"/>
      <c r="B152" s="15"/>
      <c r="C152" s="11"/>
      <c r="D152" s="7" t="s">
        <v>31</v>
      </c>
      <c r="E152" s="51" t="s">
        <v>45</v>
      </c>
      <c r="F152" s="52">
        <v>30</v>
      </c>
      <c r="G152" s="52">
        <v>2.2799999999999998</v>
      </c>
      <c r="H152" s="52">
        <v>0.27</v>
      </c>
      <c r="I152" s="52">
        <v>15.57</v>
      </c>
      <c r="J152" s="52">
        <v>71</v>
      </c>
      <c r="K152" s="53">
        <v>878</v>
      </c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 t="s">
        <v>85</v>
      </c>
      <c r="E154" s="51" t="s">
        <v>39</v>
      </c>
      <c r="F154" s="52">
        <v>100</v>
      </c>
      <c r="G154" s="52">
        <v>1.1100000000000001</v>
      </c>
      <c r="H154" s="52">
        <v>4.99</v>
      </c>
      <c r="I154" s="52">
        <v>8.35</v>
      </c>
      <c r="J154" s="52">
        <v>82.24</v>
      </c>
      <c r="K154" s="53">
        <v>652</v>
      </c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969.5</v>
      </c>
      <c r="G156" s="19">
        <f t="shared" ref="G156:J156" si="70">SUM(G147:G155)</f>
        <v>102.12</v>
      </c>
      <c r="H156" s="19">
        <f t="shared" si="70"/>
        <v>38.690000000000005</v>
      </c>
      <c r="I156" s="19">
        <f t="shared" si="70"/>
        <v>107.66999999999999</v>
      </c>
      <c r="J156" s="19">
        <f t="shared" si="70"/>
        <v>789.29</v>
      </c>
      <c r="K156" s="25"/>
      <c r="L156" s="19">
        <f t="shared" ref="L156" si="71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969.5</v>
      </c>
      <c r="G157" s="32">
        <f t="shared" ref="G157" si="72">G146+G156</f>
        <v>102.12</v>
      </c>
      <c r="H157" s="32">
        <f t="shared" ref="H157" si="73">H146+H156</f>
        <v>38.690000000000005</v>
      </c>
      <c r="I157" s="32">
        <f t="shared" ref="I157" si="74">I146+I156</f>
        <v>107.66999999999999</v>
      </c>
      <c r="J157" s="32">
        <f t="shared" ref="J157:L157" si="75">J146+J156</f>
        <v>789.29</v>
      </c>
      <c r="K157" s="32"/>
      <c r="L157" s="32">
        <f t="shared" si="75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67</v>
      </c>
      <c r="F166" s="43">
        <v>100</v>
      </c>
      <c r="G166" s="43">
        <v>1.68</v>
      </c>
      <c r="H166" s="43">
        <v>0.18</v>
      </c>
      <c r="I166" s="43">
        <v>9.9600000000000009</v>
      </c>
      <c r="J166" s="43">
        <v>44</v>
      </c>
      <c r="K166" s="43">
        <v>2695</v>
      </c>
      <c r="L166" s="43"/>
    </row>
    <row r="167" spans="1:12" ht="15">
      <c r="A167" s="23"/>
      <c r="B167" s="15"/>
      <c r="C167" s="11"/>
      <c r="D167" s="7" t="s">
        <v>27</v>
      </c>
      <c r="E167" s="51" t="s">
        <v>50</v>
      </c>
      <c r="F167" s="52">
        <v>250</v>
      </c>
      <c r="G167" s="52">
        <v>13.62</v>
      </c>
      <c r="H167" s="52">
        <v>24.83</v>
      </c>
      <c r="I167" s="52">
        <v>60.03</v>
      </c>
      <c r="J167" s="52">
        <v>430.2</v>
      </c>
      <c r="K167" s="53">
        <v>85</v>
      </c>
      <c r="L167" s="43"/>
    </row>
    <row r="168" spans="1:12" ht="15">
      <c r="A168" s="23"/>
      <c r="B168" s="15"/>
      <c r="C168" s="11"/>
      <c r="D168" s="7" t="s">
        <v>28</v>
      </c>
      <c r="E168" s="56" t="s">
        <v>68</v>
      </c>
      <c r="F168" s="57">
        <v>290</v>
      </c>
      <c r="G168" s="57" t="s">
        <v>69</v>
      </c>
      <c r="H168" s="57" t="s">
        <v>70</v>
      </c>
      <c r="I168" s="57" t="s">
        <v>71</v>
      </c>
      <c r="J168" s="57">
        <v>401</v>
      </c>
      <c r="K168" s="58" t="s">
        <v>43</v>
      </c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44</v>
      </c>
      <c r="F170" s="43">
        <v>200</v>
      </c>
      <c r="G170" s="43">
        <v>1</v>
      </c>
      <c r="H170" s="43">
        <v>0</v>
      </c>
      <c r="I170" s="43">
        <v>28</v>
      </c>
      <c r="J170" s="43">
        <v>110</v>
      </c>
      <c r="K170" s="43">
        <v>278</v>
      </c>
      <c r="L170" s="43"/>
    </row>
    <row r="171" spans="1:12" ht="15">
      <c r="A171" s="23"/>
      <c r="B171" s="15"/>
      <c r="C171" s="11"/>
      <c r="D171" s="7" t="s">
        <v>31</v>
      </c>
      <c r="E171" s="42" t="s">
        <v>45</v>
      </c>
      <c r="F171" s="43">
        <v>30</v>
      </c>
      <c r="G171" s="43">
        <v>2.2799999999999998</v>
      </c>
      <c r="H171" s="43">
        <v>0.27</v>
      </c>
      <c r="I171" s="43">
        <v>15.57</v>
      </c>
      <c r="J171" s="43">
        <v>71</v>
      </c>
      <c r="K171" s="43">
        <v>878</v>
      </c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0" t="s">
        <v>24</v>
      </c>
      <c r="E173" s="51" t="s">
        <v>47</v>
      </c>
      <c r="F173" s="52">
        <v>100</v>
      </c>
      <c r="G173" s="52">
        <v>0.4</v>
      </c>
      <c r="H173" s="52">
        <v>0</v>
      </c>
      <c r="I173" s="52">
        <v>12.6</v>
      </c>
      <c r="J173" s="52">
        <v>52</v>
      </c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970</v>
      </c>
      <c r="G175" s="19">
        <f t="shared" ref="G175:J175" si="78">SUM(G166:G174)</f>
        <v>18.979999999999997</v>
      </c>
      <c r="H175" s="19">
        <f t="shared" si="78"/>
        <v>25.279999999999998</v>
      </c>
      <c r="I175" s="19">
        <f t="shared" si="78"/>
        <v>126.16</v>
      </c>
      <c r="J175" s="19">
        <f t="shared" si="78"/>
        <v>1108.2</v>
      </c>
      <c r="K175" s="25"/>
      <c r="L175" s="19">
        <f t="shared" ref="L175" si="79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970</v>
      </c>
      <c r="G176" s="32">
        <f t="shared" ref="G176" si="80">G165+G175</f>
        <v>18.979999999999997</v>
      </c>
      <c r="H176" s="32">
        <f t="shared" ref="H176" si="81">H165+H175</f>
        <v>25.279999999999998</v>
      </c>
      <c r="I176" s="32">
        <f t="shared" ref="I176" si="82">I165+I175</f>
        <v>126.16</v>
      </c>
      <c r="J176" s="32">
        <f t="shared" ref="J176:L176" si="83">J165+J175</f>
        <v>1108.2</v>
      </c>
      <c r="K176" s="32"/>
      <c r="L176" s="32">
        <f t="shared" si="83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58</v>
      </c>
      <c r="F185" s="52">
        <v>100</v>
      </c>
      <c r="G185" s="52">
        <v>1.68</v>
      </c>
      <c r="H185" s="52">
        <v>0.18</v>
      </c>
      <c r="I185" s="52">
        <v>9.9600000000000009</v>
      </c>
      <c r="J185" s="52">
        <v>44</v>
      </c>
      <c r="K185" s="53">
        <v>1930</v>
      </c>
      <c r="L185" s="43"/>
    </row>
    <row r="186" spans="1:12" ht="15">
      <c r="A186" s="23"/>
      <c r="B186" s="15"/>
      <c r="C186" s="11"/>
      <c r="D186" s="7" t="s">
        <v>27</v>
      </c>
      <c r="E186" s="42" t="s">
        <v>82</v>
      </c>
      <c r="F186" s="43">
        <v>250</v>
      </c>
      <c r="G186" s="43">
        <v>1.97</v>
      </c>
      <c r="H186" s="43">
        <v>2.71</v>
      </c>
      <c r="I186" s="43">
        <v>12.11</v>
      </c>
      <c r="J186" s="43">
        <v>85.75</v>
      </c>
      <c r="K186" s="43">
        <v>101</v>
      </c>
      <c r="L186" s="43"/>
    </row>
    <row r="187" spans="1:12" ht="15">
      <c r="A187" s="23"/>
      <c r="B187" s="15"/>
      <c r="C187" s="11"/>
      <c r="D187" s="7" t="s">
        <v>28</v>
      </c>
      <c r="E187" s="51" t="s">
        <v>65</v>
      </c>
      <c r="F187" s="52">
        <v>100</v>
      </c>
      <c r="G187" s="52">
        <v>15.55</v>
      </c>
      <c r="H187" s="52">
        <v>11.55</v>
      </c>
      <c r="I187" s="52">
        <v>15.7</v>
      </c>
      <c r="J187" s="52">
        <v>228.75</v>
      </c>
      <c r="K187" s="53">
        <v>2268</v>
      </c>
      <c r="L187" s="43"/>
    </row>
    <row r="188" spans="1:12" ht="15">
      <c r="A188" s="23"/>
      <c r="B188" s="15"/>
      <c r="C188" s="11"/>
      <c r="D188" s="7" t="s">
        <v>29</v>
      </c>
      <c r="E188" s="51" t="s">
        <v>72</v>
      </c>
      <c r="F188" s="52">
        <v>200</v>
      </c>
      <c r="G188" s="52">
        <v>7.14</v>
      </c>
      <c r="H188" s="52">
        <v>0.74</v>
      </c>
      <c r="I188" s="52">
        <v>1.1399999999999999</v>
      </c>
      <c r="J188" s="52">
        <v>209.96</v>
      </c>
      <c r="K188" s="53">
        <v>19</v>
      </c>
      <c r="L188" s="43"/>
    </row>
    <row r="189" spans="1:12" ht="15">
      <c r="A189" s="23"/>
      <c r="B189" s="15"/>
      <c r="C189" s="11"/>
      <c r="D189" s="7" t="s">
        <v>30</v>
      </c>
      <c r="E189" s="51" t="s">
        <v>73</v>
      </c>
      <c r="F189" s="52">
        <v>200</v>
      </c>
      <c r="G189" s="52">
        <v>0.4</v>
      </c>
      <c r="H189" s="52">
        <v>0.1</v>
      </c>
      <c r="I189" s="52">
        <v>15.06</v>
      </c>
      <c r="J189" s="52">
        <v>60.66</v>
      </c>
      <c r="K189" s="53">
        <v>291</v>
      </c>
      <c r="L189" s="43"/>
    </row>
    <row r="190" spans="1:12" ht="15">
      <c r="A190" s="23"/>
      <c r="B190" s="15"/>
      <c r="C190" s="11"/>
      <c r="D190" s="7" t="s">
        <v>31</v>
      </c>
      <c r="E190" s="51" t="s">
        <v>45</v>
      </c>
      <c r="F190" s="52">
        <v>30</v>
      </c>
      <c r="G190" s="52">
        <v>2.8</v>
      </c>
      <c r="H190" s="52">
        <v>0.27</v>
      </c>
      <c r="I190" s="52">
        <v>15.57</v>
      </c>
      <c r="J190" s="52">
        <v>71</v>
      </c>
      <c r="K190" s="53">
        <v>878</v>
      </c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0" t="s">
        <v>24</v>
      </c>
      <c r="E192" s="51" t="s">
        <v>47</v>
      </c>
      <c r="F192" s="52">
        <v>100</v>
      </c>
      <c r="G192" s="52">
        <v>0.4</v>
      </c>
      <c r="H192" s="52">
        <v>0</v>
      </c>
      <c r="I192" s="52">
        <v>12.6</v>
      </c>
      <c r="J192" s="52">
        <v>52</v>
      </c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980</v>
      </c>
      <c r="G194" s="19">
        <f t="shared" ref="G194:J194" si="86">SUM(G185:G193)</f>
        <v>29.939999999999998</v>
      </c>
      <c r="H194" s="19">
        <f t="shared" si="86"/>
        <v>15.55</v>
      </c>
      <c r="I194" s="19">
        <f t="shared" si="86"/>
        <v>82.139999999999986</v>
      </c>
      <c r="J194" s="19">
        <f t="shared" si="86"/>
        <v>752.12</v>
      </c>
      <c r="K194" s="25"/>
      <c r="L194" s="19">
        <f t="shared" ref="L194" si="87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980</v>
      </c>
      <c r="G195" s="32">
        <f t="shared" ref="G195" si="88">G184+G194</f>
        <v>29.939999999999998</v>
      </c>
      <c r="H195" s="32">
        <f t="shared" ref="H195" si="89">H184+H194</f>
        <v>15.55</v>
      </c>
      <c r="I195" s="32">
        <f t="shared" ref="I195" si="90">I184+I194</f>
        <v>82.139999999999986</v>
      </c>
      <c r="J195" s="32">
        <f t="shared" ref="J195:L195" si="91">J184+J194</f>
        <v>752.12</v>
      </c>
      <c r="K195" s="32"/>
      <c r="L195" s="32">
        <f t="shared" si="91"/>
        <v>0</v>
      </c>
    </row>
    <row r="196" spans="1:12" ht="13.5" thickBot="1">
      <c r="A196" s="27"/>
      <c r="B196" s="28"/>
      <c r="C196" s="64" t="s">
        <v>5</v>
      </c>
      <c r="D196" s="64"/>
      <c r="E196" s="64"/>
      <c r="F196" s="34">
        <f ca="1">(F24+F43+F62+F81+F100+F119+F138+F157+F176+F195)/(IF(F24=0,0,1)+IF(F43=0,0,1)+IF(F62=0,0,1)+IF(F81=0,0,1)+IF(F100=0,0,1)+IF(F119=0,0,1)+IF(F138=0,0,1)+IF(F157=0,0,1)+IF(F176=0,0,1)+IF(F195=0,0,1))</f>
        <v>969</v>
      </c>
      <c r="G196" s="34">
        <f t="shared" ref="G196:J196" ca="1" si="92">(G24+G43+G62+G81+G100+G119+G138+G157+G176+G195)/(IF(G24=0,0,1)+IF(G43=0,0,1)+IF(G62=0,0,1)+IF(G81=0,0,1)+IF(G100=0,0,1)+IF(G119=0,0,1)+IF(G138=0,0,1)+IF(G157=0,0,1)+IF(G176=0,0,1)+IF(G195=0,0,1))</f>
        <v>44.139499999999998</v>
      </c>
      <c r="H196" s="34">
        <f t="shared" ca="1" si="92"/>
        <v>33.317499999999995</v>
      </c>
      <c r="I196" s="34">
        <f t="shared" ca="1" si="92"/>
        <v>132.37049999999999</v>
      </c>
      <c r="J196" s="34">
        <f t="shared" ca="1" si="92"/>
        <v>969.14700000000016</v>
      </c>
      <c r="K196" s="34"/>
      <c r="L196" s="34" t="e">
        <f t="shared" ref="L196" si="93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dcterms:created xsi:type="dcterms:W3CDTF">2022-05-16T14:23:56Z</dcterms:created>
  <dcterms:modified xsi:type="dcterms:W3CDTF">2025-03-05T04:18:58Z</dcterms:modified>
</cp:coreProperties>
</file>